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ladd\Downloads\"/>
    </mc:Choice>
  </mc:AlternateContent>
  <xr:revisionPtr revIDLastSave="0" documentId="8_{20EC9A2F-C032-410C-BC09-725DC57AA9C9}" xr6:coauthVersionLast="46" xr6:coauthVersionMax="46" xr10:uidLastSave="{00000000-0000-0000-0000-000000000000}"/>
  <bookViews>
    <workbookView xWindow="7788" yWindow="228" windowWidth="15252" windowHeight="121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C24" i="1"/>
  <c r="B24" i="1"/>
  <c r="C15" i="1"/>
  <c r="F11" i="1"/>
  <c r="F15" i="1" s="1"/>
  <c r="B15" i="1" s="1"/>
  <c r="B14" i="1" s="1"/>
  <c r="F22" i="1" s="1"/>
  <c r="F24" i="1" s="1"/>
  <c r="G8" i="1"/>
  <c r="G15" i="1" s="1"/>
</calcChain>
</file>

<file path=xl/sharedStrings.xml><?xml version="1.0" encoding="utf-8"?>
<sst xmlns="http://schemas.openxmlformats.org/spreadsheetml/2006/main" count="30" uniqueCount="28">
  <si>
    <t>Taunton Bike Club</t>
  </si>
  <si>
    <t>Income and Expenditure Accounts for the period ended 31st December 2020</t>
  </si>
  <si>
    <t>Income</t>
  </si>
  <si>
    <t>Expenditure</t>
  </si>
  <si>
    <t>Subs/Membership</t>
  </si>
  <si>
    <t>Float issued</t>
  </si>
  <si>
    <t>Float returned</t>
  </si>
  <si>
    <t>Lights and venues</t>
  </si>
  <si>
    <t>Velodrome receipts</t>
  </si>
  <si>
    <t>Affiliation - BC</t>
  </si>
  <si>
    <t>Shirt refund donation</t>
  </si>
  <si>
    <t>AGM hall hire/Domain name</t>
  </si>
  <si>
    <t>Kit</t>
  </si>
  <si>
    <t>Velodrome</t>
  </si>
  <si>
    <t>Coaching</t>
  </si>
  <si>
    <t>Excess of Expenditure over Income</t>
  </si>
  <si>
    <t>Excess of Income over Expenditure</t>
  </si>
  <si>
    <t>Balance Sheet as at 31st December 2020</t>
  </si>
  <si>
    <t>Assets</t>
  </si>
  <si>
    <t>Liabilities</t>
  </si>
  <si>
    <t>Cash in Hand</t>
  </si>
  <si>
    <t>Carried Forward from previous period</t>
  </si>
  <si>
    <t>Cash at Bank</t>
  </si>
  <si>
    <t>Creditors (now 12 shirt deposits)</t>
  </si>
  <si>
    <t xml:space="preserve">G Farrington, Treasurer  </t>
  </si>
  <si>
    <t>31st December 2020</t>
  </si>
  <si>
    <t>Income down via subs (due to COVID19)</t>
  </si>
  <si>
    <t>Expenditure up for new shirts and coaches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</si>
</sst>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3" fillId="0" borderId="0" xfId="0" applyFont="1"/>
    <xf numFmtId="164" fontId="3" fillId="0" borderId="0" xfId="0" applyNumberFormat="1" applyFont="1"/>
    <xf numFmtId="43" fontId="0" fillId="0" borderId="0" xfId="0" applyNumberFormat="1"/>
    <xf numFmtId="4" fontId="3" fillId="0" borderId="0" xfId="0" applyNumberFormat="1" applyFont="1"/>
    <xf numFmtId="4" fontId="0" fillId="0" borderId="1" xfId="0" applyNumberFormat="1" applyBorder="1"/>
    <xf numFmtId="164" fontId="0" fillId="0" borderId="1" xfId="0" applyNumberFormat="1" applyBorder="1"/>
    <xf numFmtId="2" fontId="0" fillId="0" borderId="0" xfId="0" applyNumberFormat="1" applyBorder="1"/>
    <xf numFmtId="43" fontId="0" fillId="0" borderId="0" xfId="0" applyNumberFormat="1" applyBorder="1"/>
    <xf numFmtId="40" fontId="0" fillId="0" borderId="0" xfId="0" applyNumberFormat="1"/>
    <xf numFmtId="4" fontId="2" fillId="0" borderId="0" xfId="0" applyNumberFormat="1" applyFont="1" applyAlignment="1">
      <alignment horizontal="centerContinuous"/>
    </xf>
    <xf numFmtId="43" fontId="0" fillId="0" borderId="0" xfId="0" applyNumberFormat="1" applyAlignment="1">
      <alignment horizontal="centerContinuous"/>
    </xf>
    <xf numFmtId="2" fontId="0" fillId="0" borderId="0" xfId="0" applyNumberFormat="1"/>
    <xf numFmtId="4" fontId="2" fillId="0" borderId="0" xfId="0" applyNumberFormat="1" applyFont="1"/>
    <xf numFmtId="43" fontId="2" fillId="0" borderId="0" xfId="0" applyNumberFormat="1" applyFont="1"/>
    <xf numFmtId="164" fontId="0" fillId="0" borderId="0" xfId="0" applyNumberFormat="1" applyBorder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selection sqref="A1:I32"/>
    </sheetView>
  </sheetViews>
  <sheetFormatPr defaultRowHeight="14.4" x14ac:dyDescent="0.3"/>
  <cols>
    <col min="1" max="1" width="32.5546875" customWidth="1"/>
    <col min="2" max="3" width="10.6640625" customWidth="1"/>
    <col min="4" max="4" width="4.6640625" customWidth="1"/>
    <col min="5" max="5" width="31.6640625" customWidth="1"/>
    <col min="6" max="7" width="10.6640625" customWidth="1"/>
  </cols>
  <sheetData>
    <row r="1" spans="1:14" ht="15.6" x14ac:dyDescent="0.3">
      <c r="A1" s="1" t="s">
        <v>0</v>
      </c>
      <c r="B1" s="1"/>
      <c r="C1" s="2"/>
      <c r="D1" s="3"/>
      <c r="E1" s="3"/>
      <c r="F1" s="3"/>
    </row>
    <row r="2" spans="1:14" x14ac:dyDescent="0.3">
      <c r="A2" s="4"/>
      <c r="B2" s="4"/>
      <c r="C2" s="2"/>
      <c r="D2" s="3"/>
      <c r="E2" s="3"/>
      <c r="F2" s="3"/>
      <c r="G2" s="2"/>
    </row>
    <row r="3" spans="1:14" x14ac:dyDescent="0.3">
      <c r="A3" s="4" t="s">
        <v>1</v>
      </c>
      <c r="B3" s="4"/>
      <c r="C3" s="2"/>
      <c r="D3" s="3"/>
      <c r="E3" s="3"/>
      <c r="F3" s="3"/>
      <c r="G3" s="2"/>
    </row>
    <row r="4" spans="1:14" x14ac:dyDescent="0.3">
      <c r="A4" s="3"/>
      <c r="B4" s="3"/>
      <c r="C4" s="2"/>
      <c r="D4" s="3"/>
      <c r="E4" s="3"/>
      <c r="F4" s="3"/>
      <c r="G4" s="2"/>
    </row>
    <row r="5" spans="1:14" x14ac:dyDescent="0.3">
      <c r="A5" s="5" t="s">
        <v>2</v>
      </c>
      <c r="B5" s="6">
        <v>2020</v>
      </c>
      <c r="C5" s="6">
        <v>2019</v>
      </c>
      <c r="E5" s="5" t="s">
        <v>3</v>
      </c>
      <c r="F5" s="6">
        <v>2020</v>
      </c>
      <c r="G5" s="6">
        <v>2019</v>
      </c>
    </row>
    <row r="7" spans="1:14" x14ac:dyDescent="0.3">
      <c r="A7" t="s">
        <v>4</v>
      </c>
      <c r="B7" s="7">
        <v>575</v>
      </c>
      <c r="C7" s="8">
        <v>841.7</v>
      </c>
      <c r="E7" t="s">
        <v>5</v>
      </c>
      <c r="F7" s="9">
        <v>95</v>
      </c>
      <c r="G7" s="8">
        <v>109</v>
      </c>
    </row>
    <row r="8" spans="1:14" x14ac:dyDescent="0.3">
      <c r="A8" t="s">
        <v>6</v>
      </c>
      <c r="B8" s="7">
        <v>23.82</v>
      </c>
      <c r="C8" s="10">
        <v>50</v>
      </c>
      <c r="D8" s="11"/>
      <c r="E8" s="11" t="s">
        <v>7</v>
      </c>
      <c r="F8" s="9">
        <v>54</v>
      </c>
      <c r="G8" s="10">
        <f>135+20+40+81</f>
        <v>276</v>
      </c>
    </row>
    <row r="9" spans="1:14" x14ac:dyDescent="0.3">
      <c r="A9" s="12" t="s">
        <v>8</v>
      </c>
      <c r="B9" s="7">
        <v>165</v>
      </c>
      <c r="C9" s="13">
        <v>344</v>
      </c>
      <c r="E9" t="s">
        <v>9</v>
      </c>
      <c r="F9" s="9">
        <v>74</v>
      </c>
      <c r="G9" s="8">
        <v>74</v>
      </c>
    </row>
    <row r="10" spans="1:14" x14ac:dyDescent="0.3">
      <c r="A10" s="12" t="s">
        <v>10</v>
      </c>
      <c r="B10" s="7">
        <v>30</v>
      </c>
      <c r="C10" s="8"/>
      <c r="E10" s="12" t="s">
        <v>11</v>
      </c>
      <c r="F10" s="9">
        <v>12</v>
      </c>
      <c r="G10" s="8">
        <v>23.98</v>
      </c>
    </row>
    <row r="11" spans="1:14" x14ac:dyDescent="0.3">
      <c r="A11" s="12"/>
      <c r="B11" s="7"/>
      <c r="C11" s="8"/>
      <c r="E11" t="s">
        <v>12</v>
      </c>
      <c r="F11" s="9">
        <f>228.75*2</f>
        <v>457.5</v>
      </c>
      <c r="G11" s="8"/>
    </row>
    <row r="12" spans="1:14" x14ac:dyDescent="0.3">
      <c r="B12" s="7"/>
      <c r="C12" s="8"/>
      <c r="E12" t="s">
        <v>13</v>
      </c>
      <c r="F12" s="9">
        <v>280</v>
      </c>
      <c r="G12" s="8">
        <v>703</v>
      </c>
      <c r="N12" s="14"/>
    </row>
    <row r="13" spans="1:14" x14ac:dyDescent="0.3">
      <c r="B13" s="7"/>
      <c r="C13" s="8"/>
      <c r="E13" t="s">
        <v>14</v>
      </c>
      <c r="F13" s="9">
        <v>580.5</v>
      </c>
      <c r="G13" s="8"/>
      <c r="M13" s="8"/>
    </row>
    <row r="14" spans="1:14" x14ac:dyDescent="0.3">
      <c r="A14" t="s">
        <v>15</v>
      </c>
      <c r="B14" s="15">
        <f>B15-SUM(B7:B13)</f>
        <v>759.18</v>
      </c>
      <c r="C14" s="8"/>
      <c r="E14" t="s">
        <v>16</v>
      </c>
      <c r="F14" s="7"/>
      <c r="G14" s="8">
        <v>49.72</v>
      </c>
      <c r="L14" s="8"/>
    </row>
    <row r="15" spans="1:14" ht="15" thickBot="1" x14ac:dyDescent="0.35">
      <c r="A15" s="12"/>
      <c r="B15" s="16">
        <f>F15</f>
        <v>1553</v>
      </c>
      <c r="C15" s="17">
        <f>SUM(C7:C14)</f>
        <v>1235.7</v>
      </c>
      <c r="F15" s="16">
        <f>SUM(F7:F14)</f>
        <v>1553</v>
      </c>
      <c r="G15" s="17">
        <f>SUM(G7:G14)</f>
        <v>1235.7</v>
      </c>
    </row>
    <row r="16" spans="1:14" ht="15" thickTop="1" x14ac:dyDescent="0.3">
      <c r="A16" s="12"/>
      <c r="B16" s="15"/>
      <c r="C16" s="18"/>
      <c r="F16" s="14"/>
      <c r="G16" s="19"/>
    </row>
    <row r="17" spans="1:13" x14ac:dyDescent="0.3">
      <c r="B17" s="7"/>
      <c r="C17" s="20"/>
      <c r="F17" s="14"/>
      <c r="G17" s="14"/>
    </row>
    <row r="18" spans="1:13" x14ac:dyDescent="0.3">
      <c r="A18" s="4" t="s">
        <v>17</v>
      </c>
      <c r="B18" s="21"/>
      <c r="C18" s="2"/>
      <c r="D18" s="3"/>
      <c r="E18" s="3"/>
      <c r="F18" s="22"/>
      <c r="G18" s="22"/>
    </row>
    <row r="19" spans="1:13" x14ac:dyDescent="0.3">
      <c r="B19" s="7"/>
      <c r="C19" s="23"/>
      <c r="F19" s="14"/>
      <c r="G19" s="14"/>
    </row>
    <row r="20" spans="1:13" x14ac:dyDescent="0.3">
      <c r="A20" s="5" t="s">
        <v>18</v>
      </c>
      <c r="B20" s="24"/>
      <c r="C20" s="23"/>
      <c r="E20" s="5" t="s">
        <v>19</v>
      </c>
      <c r="F20" s="25"/>
      <c r="G20" s="14"/>
    </row>
    <row r="21" spans="1:13" x14ac:dyDescent="0.3">
      <c r="A21" t="s">
        <v>20</v>
      </c>
      <c r="B21" s="7">
        <v>237.01</v>
      </c>
      <c r="C21" s="8">
        <v>215.19</v>
      </c>
      <c r="E21" t="s">
        <v>21</v>
      </c>
      <c r="F21">
        <v>2378.5500000000002</v>
      </c>
      <c r="G21" s="8">
        <v>2328.83</v>
      </c>
      <c r="K21" s="8"/>
      <c r="M21" s="8"/>
    </row>
    <row r="22" spans="1:13" x14ac:dyDescent="0.3">
      <c r="A22" t="s">
        <v>22</v>
      </c>
      <c r="B22" s="7">
        <v>1682.36</v>
      </c>
      <c r="C22" s="8">
        <v>2388.36</v>
      </c>
      <c r="E22" t="s">
        <v>15</v>
      </c>
      <c r="F22" s="8">
        <f>-B14</f>
        <v>-759.18</v>
      </c>
      <c r="G22" s="8"/>
      <c r="K22" s="23"/>
    </row>
    <row r="23" spans="1:13" x14ac:dyDescent="0.3">
      <c r="A23" s="12" t="s">
        <v>23</v>
      </c>
      <c r="B23" s="8">
        <v>-300</v>
      </c>
      <c r="C23" s="8">
        <v>-225</v>
      </c>
      <c r="E23" t="s">
        <v>16</v>
      </c>
      <c r="G23" s="8">
        <v>49.72</v>
      </c>
      <c r="K23" s="23"/>
    </row>
    <row r="24" spans="1:13" ht="15" thickBot="1" x14ac:dyDescent="0.35">
      <c r="B24" s="16">
        <f>SUM(B21:B23)</f>
        <v>1619.37</v>
      </c>
      <c r="C24" s="17">
        <f>SUM(C21:C23)</f>
        <v>2378.5500000000002</v>
      </c>
      <c r="E24" s="12"/>
      <c r="F24" s="17">
        <f>SUM(F21:F23)</f>
        <v>1619.3700000000003</v>
      </c>
      <c r="G24" s="17">
        <f>SUM(G21:G23)</f>
        <v>2378.5499999999997</v>
      </c>
    </row>
    <row r="25" spans="1:13" ht="15" thickTop="1" x14ac:dyDescent="0.3">
      <c r="C25" s="18"/>
      <c r="F25" s="14"/>
      <c r="G25" s="19"/>
    </row>
    <row r="26" spans="1:13" x14ac:dyDescent="0.3">
      <c r="C26" s="18"/>
      <c r="G26" s="26"/>
    </row>
    <row r="27" spans="1:13" x14ac:dyDescent="0.3">
      <c r="C27" s="18"/>
      <c r="G27" s="23"/>
    </row>
    <row r="28" spans="1:13" x14ac:dyDescent="0.3">
      <c r="A28" t="s">
        <v>24</v>
      </c>
      <c r="C28" s="18"/>
      <c r="G28" s="23"/>
    </row>
    <row r="29" spans="1:13" x14ac:dyDescent="0.3">
      <c r="A29" s="12" t="s">
        <v>25</v>
      </c>
      <c r="C29" s="18"/>
      <c r="G29" s="23"/>
      <c r="L29" s="12"/>
    </row>
    <row r="30" spans="1:13" x14ac:dyDescent="0.3">
      <c r="A30">
        <v>1</v>
      </c>
      <c r="B30" s="12" t="s">
        <v>26</v>
      </c>
      <c r="C30" s="23"/>
      <c r="G30" s="23"/>
    </row>
    <row r="31" spans="1:13" x14ac:dyDescent="0.3">
      <c r="A31">
        <v>2</v>
      </c>
      <c r="B31" s="12" t="s">
        <v>27</v>
      </c>
      <c r="C31" s="23"/>
      <c r="G31" s="23"/>
    </row>
    <row r="36" spans="1:6" x14ac:dyDescent="0.3">
      <c r="A36" s="27"/>
      <c r="B36" s="27"/>
    </row>
    <row r="37" spans="1:6" x14ac:dyDescent="0.3">
      <c r="E37" s="7"/>
    </row>
    <row r="43" spans="1:6" x14ac:dyDescent="0.3">
      <c r="E43" s="27"/>
      <c r="F43" s="27"/>
    </row>
    <row r="44" spans="1:6" x14ac:dyDescent="0.3">
      <c r="E44" s="27"/>
      <c r="F44" s="27"/>
    </row>
    <row r="45" spans="1:6" x14ac:dyDescent="0.3">
      <c r="E45" s="28"/>
      <c r="F45" s="28"/>
    </row>
    <row r="46" spans="1:6" x14ac:dyDescent="0.3">
      <c r="E46" s="28"/>
      <c r="F4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J and K Sladden</cp:lastModifiedBy>
  <dcterms:created xsi:type="dcterms:W3CDTF">2020-12-29T13:35:53Z</dcterms:created>
  <dcterms:modified xsi:type="dcterms:W3CDTF">2021-01-24T12:31:57Z</dcterms:modified>
</cp:coreProperties>
</file>