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annandchrisdhepnorrarat/Desktop/"/>
    </mc:Choice>
  </mc:AlternateContent>
  <xr:revisionPtr revIDLastSave="0" documentId="8_{4BA3DA4F-41E4-634B-A877-01DA82FBC2A8}" xr6:coauthVersionLast="45" xr6:coauthVersionMax="45" xr10:uidLastSave="{00000000-0000-0000-0000-000000000000}"/>
  <bookViews>
    <workbookView xWindow="0" yWindow="460" windowWidth="28800" windowHeight="15840" tabRatio="500" xr2:uid="{00000000-000D-0000-FFFF-FFFF00000000}"/>
  </bookViews>
  <sheets>
    <sheet name="P&amp;C" sheetId="1" r:id="rId1"/>
    <sheet name="Wine &amp; Cheese Night" sheetId="2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6" i="1" l="1"/>
  <c r="D15" i="1"/>
  <c r="C15" i="2"/>
  <c r="D26" i="1"/>
  <c r="D28" i="1" l="1"/>
  <c r="D30" i="1" s="1"/>
  <c r="C22" i="2"/>
  <c r="C23" i="2" l="1"/>
</calcChain>
</file>

<file path=xl/sharedStrings.xml><?xml version="1.0" encoding="utf-8"?>
<sst xmlns="http://schemas.openxmlformats.org/spreadsheetml/2006/main" count="52" uniqueCount="50">
  <si>
    <t>Expenses</t>
  </si>
  <si>
    <t>Total Expenses</t>
  </si>
  <si>
    <t>Total  Deposit</t>
  </si>
  <si>
    <t>Balance B/F</t>
  </si>
  <si>
    <t>Treasurer's Report</t>
  </si>
  <si>
    <t>Prepared by : Meena Thiru</t>
  </si>
  <si>
    <t>Bob Hawke College P&amp;C Association</t>
  </si>
  <si>
    <t>Description</t>
  </si>
  <si>
    <t>Muzza Wines</t>
  </si>
  <si>
    <t>Talisman Wines</t>
  </si>
  <si>
    <t>Juice</t>
  </si>
  <si>
    <t>Ice</t>
  </si>
  <si>
    <t>Disposbales</t>
  </si>
  <si>
    <t>Party Hire</t>
  </si>
  <si>
    <t>Food</t>
  </si>
  <si>
    <t>Decoration</t>
  </si>
  <si>
    <t>Water &amp;oil</t>
  </si>
  <si>
    <t>Europen foods</t>
  </si>
  <si>
    <t>Tickets</t>
  </si>
  <si>
    <t>Sales on night</t>
  </si>
  <si>
    <t>zeller deposit</t>
  </si>
  <si>
    <t>Income</t>
  </si>
  <si>
    <t>Library Books</t>
  </si>
  <si>
    <t>Art Displays</t>
  </si>
  <si>
    <t>Wine and Chesse Night</t>
  </si>
  <si>
    <t>Zeller Terminal - Purchase</t>
  </si>
  <si>
    <t>Sustainability Club</t>
  </si>
  <si>
    <t>Ticket Sales - Wine and Cheese Night</t>
  </si>
  <si>
    <t>Counter Sales - Wine and Cheese Night</t>
  </si>
  <si>
    <t>Zeller - Deposit</t>
  </si>
  <si>
    <t>Zeller Transaction fees</t>
  </si>
  <si>
    <t>Date: 17/10/2021</t>
  </si>
  <si>
    <t>Income Expenditure Statement   2/9/2021 - 17/10//2021</t>
  </si>
  <si>
    <t>Muzza Wines - Donation</t>
  </si>
  <si>
    <t>Talisman Wines - Donation</t>
  </si>
  <si>
    <t>Muzza Wines - Credit applied</t>
  </si>
  <si>
    <t>Talisman Wines - Credit applied</t>
  </si>
  <si>
    <t>Zeller Transaction Fees</t>
  </si>
  <si>
    <t>Total</t>
  </si>
  <si>
    <t>Event Income</t>
  </si>
  <si>
    <t>Wine and Cheese Night - 2021</t>
  </si>
  <si>
    <t>Net Cash Position as on 17/10/2021</t>
  </si>
  <si>
    <t>MPC Net Cash Position as on 17/10/2021</t>
  </si>
  <si>
    <t>P&amp;C Net Cash Position as on 17/10/2021</t>
  </si>
  <si>
    <t>Total Income</t>
  </si>
  <si>
    <t xml:space="preserve">Income </t>
  </si>
  <si>
    <t>Funds Allocation - Timpani purchase  - 50% from MPC</t>
  </si>
  <si>
    <t>P&amp;C Donation to BHC:</t>
  </si>
  <si>
    <t>Notes</t>
  </si>
  <si>
    <t>Wine and Cheese Night -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</si>
</sst>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[$$-409]#,##0.00"/>
  </numFmts>
  <fonts count="10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64" fontId="0" fillId="0" borderId="0" xfId="0" applyNumberFormat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7" fillId="0" borderId="13" xfId="0" applyFont="1" applyBorder="1"/>
    <xf numFmtId="0" fontId="0" fillId="0" borderId="13" xfId="0" applyBorder="1"/>
    <xf numFmtId="165" fontId="5" fillId="0" borderId="0" xfId="0" applyNumberFormat="1" applyFont="1" applyBorder="1" applyAlignment="1">
      <alignment horizontal="right"/>
    </xf>
    <xf numFmtId="0" fontId="0" fillId="2" borderId="13" xfId="0" applyFill="1" applyBorder="1"/>
    <xf numFmtId="0" fontId="7" fillId="0" borderId="13" xfId="0" applyFont="1" applyFill="1" applyBorder="1"/>
    <xf numFmtId="0" fontId="5" fillId="0" borderId="0" xfId="0" applyFont="1"/>
    <xf numFmtId="0" fontId="8" fillId="0" borderId="9" xfId="0" applyFont="1" applyBorder="1"/>
    <xf numFmtId="0" fontId="8" fillId="0" borderId="4" xfId="0" applyFont="1" applyBorder="1"/>
    <xf numFmtId="0" fontId="8" fillId="0" borderId="0" xfId="0" applyFont="1" applyBorder="1"/>
    <xf numFmtId="165" fontId="5" fillId="0" borderId="13" xfId="0" applyNumberFormat="1" applyFont="1" applyBorder="1" applyAlignment="1">
      <alignment horizontal="right"/>
    </xf>
    <xf numFmtId="0" fontId="7" fillId="0" borderId="0" xfId="0" applyFont="1"/>
    <xf numFmtId="165" fontId="5" fillId="0" borderId="17" xfId="0" applyNumberFormat="1" applyFont="1" applyBorder="1" applyAlignment="1">
      <alignment horizontal="right"/>
    </xf>
    <xf numFmtId="165" fontId="5" fillId="0" borderId="18" xfId="0" applyNumberFormat="1" applyFont="1" applyBorder="1" applyAlignment="1">
      <alignment horizontal="right"/>
    </xf>
    <xf numFmtId="165" fontId="4" fillId="0" borderId="19" xfId="0" applyNumberFormat="1" applyFont="1" applyBorder="1" applyAlignment="1">
      <alignment horizontal="right"/>
    </xf>
    <xf numFmtId="165" fontId="5" fillId="0" borderId="17" xfId="0" applyNumberFormat="1" applyFont="1" applyBorder="1"/>
    <xf numFmtId="165" fontId="5" fillId="0" borderId="16" xfId="0" applyNumberFormat="1" applyFont="1" applyBorder="1" applyAlignment="1">
      <alignment horizontal="right"/>
    </xf>
    <xf numFmtId="165" fontId="4" fillId="0" borderId="20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4" fontId="8" fillId="0" borderId="4" xfId="0" applyNumberFormat="1" applyFont="1" applyBorder="1" applyAlignment="1">
      <alignment horizontal="left"/>
    </xf>
    <xf numFmtId="14" fontId="8" fillId="0" borderId="0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0" xfId="0" applyFont="1" applyBorder="1"/>
    <xf numFmtId="0" fontId="2" fillId="0" borderId="10" xfId="0" applyFont="1" applyBorder="1"/>
    <xf numFmtId="0" fontId="2" fillId="0" borderId="9" xfId="0" applyFont="1" applyBorder="1"/>
    <xf numFmtId="14" fontId="2" fillId="0" borderId="4" xfId="0" applyNumberFormat="1" applyFont="1" applyBorder="1" applyAlignment="1">
      <alignment horizontal="left"/>
    </xf>
    <xf numFmtId="14" fontId="2" fillId="0" borderId="0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14" fontId="8" fillId="0" borderId="13" xfId="0" applyNumberFormat="1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22" zoomScale="115" zoomScaleNormal="115" workbookViewId="0">
      <selection activeCell="F11" sqref="F11"/>
    </sheetView>
  </sheetViews>
  <sheetFormatPr baseColWidth="10" defaultColWidth="11.1640625" defaultRowHeight="16" x14ac:dyDescent="0.2"/>
  <cols>
    <col min="1" max="2" width="11.1640625" customWidth="1"/>
    <col min="3" max="3" width="33.1640625" customWidth="1"/>
    <col min="4" max="4" width="16.6640625" customWidth="1"/>
  </cols>
  <sheetData>
    <row r="1" spans="1:6" ht="21" x14ac:dyDescent="0.25">
      <c r="A1" s="27" t="s">
        <v>4</v>
      </c>
      <c r="B1" s="28"/>
      <c r="C1" s="4"/>
      <c r="D1" s="5"/>
    </row>
    <row r="2" spans="1:6" ht="21" x14ac:dyDescent="0.25">
      <c r="A2" s="29" t="s">
        <v>31</v>
      </c>
      <c r="B2" s="30"/>
      <c r="C2" s="2"/>
      <c r="D2" s="3"/>
    </row>
    <row r="3" spans="1:6" ht="22" thickBot="1" x14ac:dyDescent="0.3">
      <c r="A3" s="29" t="s">
        <v>5</v>
      </c>
      <c r="B3" s="30"/>
      <c r="C3" s="30"/>
      <c r="D3" s="3"/>
    </row>
    <row r="4" spans="1:6" ht="16.25" customHeight="1" x14ac:dyDescent="0.2">
      <c r="A4" s="35" t="s">
        <v>6</v>
      </c>
      <c r="B4" s="36"/>
      <c r="C4" s="36"/>
      <c r="D4" s="37"/>
    </row>
    <row r="5" spans="1:6" ht="16.25" customHeight="1" thickBot="1" x14ac:dyDescent="0.25">
      <c r="A5" s="38"/>
      <c r="B5" s="39"/>
      <c r="C5" s="39"/>
      <c r="D5" s="40"/>
    </row>
    <row r="6" spans="1:6" ht="16.25" customHeight="1" x14ac:dyDescent="0.2">
      <c r="A6" s="41" t="s">
        <v>32</v>
      </c>
      <c r="B6" s="42"/>
      <c r="C6" s="42"/>
      <c r="D6" s="43"/>
    </row>
    <row r="7" spans="1:6" ht="16.25" customHeight="1" thickBot="1" x14ac:dyDescent="0.25">
      <c r="A7" s="44"/>
      <c r="B7" s="45"/>
      <c r="C7" s="45"/>
      <c r="D7" s="46"/>
    </row>
    <row r="8" spans="1:6" ht="16.25" customHeight="1" x14ac:dyDescent="0.25">
      <c r="A8" s="52" t="s">
        <v>3</v>
      </c>
      <c r="B8" s="53"/>
      <c r="C8" s="53"/>
      <c r="D8" s="19">
        <v>39532.86</v>
      </c>
    </row>
    <row r="9" spans="1:6" ht="21" x14ac:dyDescent="0.25">
      <c r="A9" s="54" t="s">
        <v>45</v>
      </c>
      <c r="B9" s="55"/>
      <c r="C9" s="55"/>
      <c r="D9" s="20"/>
    </row>
    <row r="10" spans="1:6" ht="21" x14ac:dyDescent="0.25">
      <c r="A10" s="25" t="s">
        <v>33</v>
      </c>
      <c r="B10" s="26"/>
      <c r="C10" s="26"/>
      <c r="D10" s="17">
        <v>435</v>
      </c>
    </row>
    <row r="11" spans="1:6" ht="21" x14ac:dyDescent="0.25">
      <c r="A11" s="25" t="s">
        <v>34</v>
      </c>
      <c r="B11" s="26"/>
      <c r="C11" s="26"/>
      <c r="D11" s="17">
        <v>435</v>
      </c>
      <c r="F11" s="11"/>
    </row>
    <row r="12" spans="1:6" ht="21" x14ac:dyDescent="0.25">
      <c r="A12" s="25" t="s">
        <v>27</v>
      </c>
      <c r="B12" s="26"/>
      <c r="C12" s="26"/>
      <c r="D12" s="17">
        <v>2018.25</v>
      </c>
    </row>
    <row r="13" spans="1:6" ht="21" x14ac:dyDescent="0.25">
      <c r="A13" s="25" t="s">
        <v>28</v>
      </c>
      <c r="B13" s="26"/>
      <c r="C13" s="26"/>
      <c r="D13" s="17">
        <v>369</v>
      </c>
    </row>
    <row r="14" spans="1:6" ht="21" x14ac:dyDescent="0.25">
      <c r="A14" s="25" t="s">
        <v>29</v>
      </c>
      <c r="B14" s="26"/>
      <c r="C14" s="26"/>
      <c r="D14" s="17">
        <v>0.99</v>
      </c>
    </row>
    <row r="15" spans="1:6" ht="21" x14ac:dyDescent="0.25">
      <c r="A15" s="33" t="s">
        <v>44</v>
      </c>
      <c r="B15" s="34"/>
      <c r="C15" s="34"/>
      <c r="D15" s="17">
        <f>SUM(D10:D14)</f>
        <v>3258.24</v>
      </c>
    </row>
    <row r="16" spans="1:6" ht="21" x14ac:dyDescent="0.25">
      <c r="A16" s="50" t="s">
        <v>2</v>
      </c>
      <c r="B16" s="51"/>
      <c r="C16" s="51"/>
      <c r="D16" s="18">
        <f>SUM(D8+D15)</f>
        <v>42791.1</v>
      </c>
    </row>
    <row r="17" spans="1:8" ht="21" x14ac:dyDescent="0.25">
      <c r="A17" s="47" t="s">
        <v>0</v>
      </c>
      <c r="B17" s="48"/>
      <c r="C17" s="48"/>
      <c r="D17" s="20"/>
    </row>
    <row r="18" spans="1:8" ht="21" x14ac:dyDescent="0.25">
      <c r="A18" s="25" t="s">
        <v>24</v>
      </c>
      <c r="B18" s="26"/>
      <c r="C18" s="26"/>
      <c r="D18" s="17">
        <v>1847.74</v>
      </c>
    </row>
    <row r="19" spans="1:8" ht="21" x14ac:dyDescent="0.25">
      <c r="A19" s="25" t="s">
        <v>37</v>
      </c>
      <c r="B19" s="26"/>
      <c r="C19" s="26"/>
      <c r="D19" s="17">
        <v>6.88</v>
      </c>
      <c r="H19" s="8"/>
    </row>
    <row r="20" spans="1:8" ht="21" x14ac:dyDescent="0.25">
      <c r="A20" s="25" t="s">
        <v>25</v>
      </c>
      <c r="B20" s="26"/>
      <c r="C20" s="26"/>
      <c r="D20" s="17">
        <v>299</v>
      </c>
    </row>
    <row r="21" spans="1:8" ht="21" x14ac:dyDescent="0.25">
      <c r="A21" s="33" t="s">
        <v>47</v>
      </c>
      <c r="B21" s="34"/>
      <c r="C21" s="34"/>
      <c r="D21" s="17"/>
    </row>
    <row r="22" spans="1:8" ht="21" x14ac:dyDescent="0.25">
      <c r="A22" s="25" t="s">
        <v>22</v>
      </c>
      <c r="B22" s="26"/>
      <c r="C22" s="26"/>
      <c r="D22" s="17">
        <v>5000</v>
      </c>
    </row>
    <row r="23" spans="1:8" ht="21" x14ac:dyDescent="0.25">
      <c r="A23" s="25" t="s">
        <v>26</v>
      </c>
      <c r="B23" s="26"/>
      <c r="C23" s="26"/>
      <c r="D23" s="17">
        <v>2000</v>
      </c>
    </row>
    <row r="24" spans="1:8" ht="21" x14ac:dyDescent="0.25">
      <c r="A24" s="25" t="s">
        <v>23</v>
      </c>
      <c r="B24" s="26"/>
      <c r="C24" s="26"/>
      <c r="D24" s="17">
        <v>5000</v>
      </c>
    </row>
    <row r="25" spans="1:8" ht="21" x14ac:dyDescent="0.25">
      <c r="A25" s="25" t="s">
        <v>46</v>
      </c>
      <c r="B25" s="26"/>
      <c r="C25" s="26"/>
      <c r="D25" s="17">
        <v>5000</v>
      </c>
    </row>
    <row r="26" spans="1:8" ht="21" x14ac:dyDescent="0.25">
      <c r="A26" s="31" t="s">
        <v>1</v>
      </c>
      <c r="B26" s="32"/>
      <c r="C26" s="12"/>
      <c r="D26" s="18">
        <f>SUM(D18:D25)</f>
        <v>19153.62</v>
      </c>
    </row>
    <row r="27" spans="1:8" ht="21" x14ac:dyDescent="0.25">
      <c r="A27" s="13"/>
      <c r="B27" s="14"/>
      <c r="C27" s="14"/>
      <c r="D27" s="20"/>
    </row>
    <row r="28" spans="1:8" ht="21" x14ac:dyDescent="0.25">
      <c r="A28" s="25" t="s">
        <v>41</v>
      </c>
      <c r="B28" s="26"/>
      <c r="C28" s="26"/>
      <c r="D28" s="21">
        <f>D16-D26</f>
        <v>23637.48</v>
      </c>
    </row>
    <row r="29" spans="1:8" ht="19.5" customHeight="1" x14ac:dyDescent="0.25">
      <c r="A29" s="25" t="s">
        <v>42</v>
      </c>
      <c r="B29" s="26"/>
      <c r="C29" s="26"/>
      <c r="D29" s="21">
        <v>1059.9000000000001</v>
      </c>
    </row>
    <row r="30" spans="1:8" ht="22" thickBot="1" x14ac:dyDescent="0.3">
      <c r="A30" s="23" t="s">
        <v>43</v>
      </c>
      <c r="B30" s="24"/>
      <c r="C30" s="24"/>
      <c r="D30" s="22">
        <f>D28-D29</f>
        <v>22577.579999999998</v>
      </c>
    </row>
    <row r="31" spans="1:8" x14ac:dyDescent="0.2">
      <c r="D31" s="1"/>
    </row>
    <row r="32" spans="1:8" x14ac:dyDescent="0.2">
      <c r="A32" s="16" t="s">
        <v>48</v>
      </c>
    </row>
    <row r="33" spans="1:4" ht="21" x14ac:dyDescent="0.25">
      <c r="A33" s="49" t="s">
        <v>49</v>
      </c>
      <c r="B33" s="49"/>
      <c r="C33" s="49"/>
      <c r="D33" s="15">
        <v>1403.62</v>
      </c>
    </row>
  </sheetData>
  <mergeCells count="28">
    <mergeCell ref="A33:C33"/>
    <mergeCell ref="A19:C19"/>
    <mergeCell ref="A16:C16"/>
    <mergeCell ref="A8:C8"/>
    <mergeCell ref="A9:C9"/>
    <mergeCell ref="A10:C10"/>
    <mergeCell ref="A11:C11"/>
    <mergeCell ref="A12:C12"/>
    <mergeCell ref="A13:C13"/>
    <mergeCell ref="A14:C14"/>
    <mergeCell ref="A21:C21"/>
    <mergeCell ref="A22:C22"/>
    <mergeCell ref="A23:C23"/>
    <mergeCell ref="A24:C24"/>
    <mergeCell ref="A25:C25"/>
    <mergeCell ref="A30:C30"/>
    <mergeCell ref="A28:C28"/>
    <mergeCell ref="A1:B1"/>
    <mergeCell ref="A2:B2"/>
    <mergeCell ref="A3:C3"/>
    <mergeCell ref="A26:B26"/>
    <mergeCell ref="A18:C18"/>
    <mergeCell ref="A15:C15"/>
    <mergeCell ref="A4:D5"/>
    <mergeCell ref="A6:D7"/>
    <mergeCell ref="A17:C17"/>
    <mergeCell ref="A20:C20"/>
    <mergeCell ref="A29:C29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F413-4E8D-4968-912B-7342BB45FCFC}">
  <dimension ref="B1:C23"/>
  <sheetViews>
    <sheetView zoomScale="115" zoomScaleNormal="115" workbookViewId="0">
      <selection activeCell="E25" sqref="E25"/>
    </sheetView>
  </sheetViews>
  <sheetFormatPr baseColWidth="10" defaultColWidth="8.83203125" defaultRowHeight="16" x14ac:dyDescent="0.2"/>
  <cols>
    <col min="2" max="2" width="54.33203125" customWidth="1"/>
  </cols>
  <sheetData>
    <row r="1" spans="2:3" x14ac:dyDescent="0.2">
      <c r="B1" s="6" t="s">
        <v>40</v>
      </c>
      <c r="C1" s="7"/>
    </row>
    <row r="2" spans="2:3" x14ac:dyDescent="0.2">
      <c r="B2" s="56" t="s">
        <v>0</v>
      </c>
      <c r="C2" s="57"/>
    </row>
    <row r="3" spans="2:3" x14ac:dyDescent="0.2">
      <c r="B3" s="6" t="s">
        <v>7</v>
      </c>
      <c r="C3" s="7"/>
    </row>
    <row r="4" spans="2:3" x14ac:dyDescent="0.2">
      <c r="B4" s="7" t="s">
        <v>35</v>
      </c>
      <c r="C4" s="7"/>
    </row>
    <row r="5" spans="2:3" x14ac:dyDescent="0.2">
      <c r="B5" s="7" t="s">
        <v>36</v>
      </c>
      <c r="C5" s="7"/>
    </row>
    <row r="6" spans="2:3" x14ac:dyDescent="0.2">
      <c r="B6" s="7" t="s">
        <v>10</v>
      </c>
      <c r="C6" s="9">
        <v>16.95</v>
      </c>
    </row>
    <row r="7" spans="2:3" x14ac:dyDescent="0.2">
      <c r="B7" s="7" t="s">
        <v>12</v>
      </c>
      <c r="C7" s="9">
        <v>59</v>
      </c>
    </row>
    <row r="8" spans="2:3" x14ac:dyDescent="0.2">
      <c r="B8" s="7" t="s">
        <v>11</v>
      </c>
      <c r="C8" s="9">
        <v>20</v>
      </c>
    </row>
    <row r="9" spans="2:3" x14ac:dyDescent="0.2">
      <c r="B9" s="7" t="s">
        <v>13</v>
      </c>
      <c r="C9" s="9">
        <v>449.5</v>
      </c>
    </row>
    <row r="10" spans="2:3" x14ac:dyDescent="0.2">
      <c r="B10" s="7" t="s">
        <v>14</v>
      </c>
      <c r="C10" s="9">
        <v>54.42</v>
      </c>
    </row>
    <row r="11" spans="2:3" x14ac:dyDescent="0.2">
      <c r="B11" s="7" t="s">
        <v>15</v>
      </c>
      <c r="C11" s="9">
        <v>26</v>
      </c>
    </row>
    <row r="12" spans="2:3" x14ac:dyDescent="0.2">
      <c r="B12" s="7" t="s">
        <v>16</v>
      </c>
      <c r="C12" s="9">
        <v>65.87</v>
      </c>
    </row>
    <row r="13" spans="2:3" x14ac:dyDescent="0.2">
      <c r="B13" s="7" t="s">
        <v>17</v>
      </c>
      <c r="C13" s="9">
        <v>1156</v>
      </c>
    </row>
    <row r="14" spans="2:3" x14ac:dyDescent="0.2">
      <c r="B14" s="7" t="s">
        <v>30</v>
      </c>
      <c r="C14" s="7">
        <v>6.88</v>
      </c>
    </row>
    <row r="15" spans="2:3" x14ac:dyDescent="0.2">
      <c r="B15" s="6" t="s">
        <v>38</v>
      </c>
      <c r="C15" s="7">
        <f>SUM(C4:C14)</f>
        <v>1854.6200000000001</v>
      </c>
    </row>
    <row r="16" spans="2:3" x14ac:dyDescent="0.2">
      <c r="B16" s="56" t="s">
        <v>21</v>
      </c>
      <c r="C16" s="57"/>
    </row>
    <row r="17" spans="2:3" x14ac:dyDescent="0.2">
      <c r="B17" s="7" t="s">
        <v>8</v>
      </c>
      <c r="C17" s="7">
        <v>435</v>
      </c>
    </row>
    <row r="18" spans="2:3" x14ac:dyDescent="0.2">
      <c r="B18" s="7" t="s">
        <v>9</v>
      </c>
      <c r="C18" s="7">
        <v>435</v>
      </c>
    </row>
    <row r="19" spans="2:3" x14ac:dyDescent="0.2">
      <c r="B19" s="7" t="s">
        <v>18</v>
      </c>
      <c r="C19" s="7">
        <v>2018.25</v>
      </c>
    </row>
    <row r="20" spans="2:3" x14ac:dyDescent="0.2">
      <c r="B20" s="7" t="s">
        <v>19</v>
      </c>
      <c r="C20" s="7">
        <v>369</v>
      </c>
    </row>
    <row r="21" spans="2:3" x14ac:dyDescent="0.2">
      <c r="B21" s="7" t="s">
        <v>20</v>
      </c>
      <c r="C21" s="7">
        <v>0.99</v>
      </c>
    </row>
    <row r="22" spans="2:3" x14ac:dyDescent="0.2">
      <c r="B22" s="6" t="s">
        <v>38</v>
      </c>
      <c r="C22" s="7">
        <f>SUM(C17:C21)</f>
        <v>3258.24</v>
      </c>
    </row>
    <row r="23" spans="2:3" x14ac:dyDescent="0.2">
      <c r="B23" s="10" t="s">
        <v>39</v>
      </c>
      <c r="C23" s="7">
        <f>(C22 - C15)</f>
        <v>1403.6199999999997</v>
      </c>
    </row>
  </sheetData>
  <mergeCells count="2">
    <mergeCell ref="B16:C16"/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P&amp;C</vt:lpstr>
      <vt:lpstr>Wine &amp; Cheese Night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Kealan Dhepnorrarat</cp:lastModifiedBy>
  <cp:lastPrinted>2021-10-17T06:42:10Z</cp:lastPrinted>
  <dcterms:created xsi:type="dcterms:W3CDTF">2020-05-08T14:51:54Z</dcterms:created>
  <dcterms:modified xsi:type="dcterms:W3CDTF">2021-10-18T04:02:28Z</dcterms:modified>
</cp:coreProperties>
</file>